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<sst xmlns="http://schemas.openxmlformats.org/spreadsheetml/2006/main" count="413" uniqueCount="183">
  <si>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</si>
  <si>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</si>
  <si>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</si>
  <si>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</si>
  <si>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</si>
  <si>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</si>
  <si>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</si>
  <si>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</si>
  <si>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</si>
  <si>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</si>
  <si>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</si>
  <si>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</si>
  <si>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</si>
  <si>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</si>
  <si>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</si>
  <si>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</si>
  <si>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</si>
  <si>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</si>
  <si>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</si>
  <si>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</si>
  <si>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</si>
  <si>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</si>
  <si>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</si>
  <si>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</si>
  <si>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</si>
  <si>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</si>
  <si>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</si>
  <si>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</si>
  <si>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</si>
  <si>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</si>
  <si>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</si>
  <si>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</si>
  <si>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</si>
  <si>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</si>
  <si>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</si>
  <si>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</si>
  <si>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</si>
  <si>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</si>
  <si>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</si>
  <si>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</si>
  <si>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</si>
  <si>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</si>
  <si>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</si>
  <si>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</si>
  <si>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</si>
  <si>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</si>
  <si>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</si>
  <si>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</si>
  <si>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</si>
  <si>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</si>
  <si>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</si>
  <si>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</si>
  <si>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</si>
  <si>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</si>
  <si>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</si>
  <si>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</si>
  <si>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</si>
  <si>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</si>
  <si>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</si>
  <si>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</si>
  <si>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</si>
  <si>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</si>
  <si>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</si>
  <si>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</si>
  <si>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</si>
  <si>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</si>
  <si>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</si>
  <si>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</si>
  <si>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</si>
  <si>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</si>
  <si>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</si>
  <si>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</si>
  <si>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</si>
  <si>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</si>
  <si>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</si>
  <si>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</si>
  <si>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</si>
  <si>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</si>
  <si>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</si>
  <si>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</si>
  <si>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</si>
  <si>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</si>
  <si>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</si>
  <si>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</si>
  <si>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</si>
  <si>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</si>
  <si>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</si>
  <si>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</si>
  <si>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</si>
  <si>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</si>
  <si>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</si>
  <si>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</si>
  <si>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</si>
  <si>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</si>
  <si>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</si>
  <si>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</si>
  <si>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</si>
  <si>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</si>
  <si>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</si>
  <si>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</si>
  <si>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</si>
  <si>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</si>
  <si>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</si>
  <si>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</si>
  <si>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</si>
  <si>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</si>
  <si>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</si>
  <si>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</si>
  <si>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</si>
  <si>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</si>
  <si>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</si>
  <si>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</si>
  <si>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</si>
  <si>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</si>
  <si>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</si>
  <si>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</si>
  <si>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</si>
  <si>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</si>
  <si>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</si>
  <si>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</si>
  <si>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</si>
  <si>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</si>
  <si>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</si>
  <si>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</si>
  <si>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</si>
  <si>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</si>
  <si>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</si>
  <si>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</si>
  <si>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</si>
  <si>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</si>
  <si>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</si>
  <si>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</si>
  <si>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</si>
  <si>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</si>
  <si>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</si>
  <si>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</si>
  <si>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</si>
  <si>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</si>
  <si>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</si>
  <si>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</si>
  <si>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</si>
  <si>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</si>
  <si>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</si>
  <si>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</si>
  <si>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</si>
  <si>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</si>
  <si>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</si>
  <si>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</si>
  <si>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</si>
  <si>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</si>
  <si>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</si>
  <si>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</si>
  <si>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Planeacion</t>
  </si>
  <si>
    <t>Ya se encuentra aprobado el recurso y ejercido no en su totalidad. La columna AT, no esta articulada con otro programa. Las demas columnas que se encuentran en blanco corresponde a la evaluacion de avances, y a la fecha no ha sido evaluado. No se cuenta con URL del Documento Normativo.</t>
  </si>
  <si>
    <t xml:space="preserve">La columna AT, no esta articulada con otro programa. La columna V no ha tenido modificaciones presupuestales y la columna AF no ha sido evaluado. No se cuenta con URL del Documento Normativo. </t>
  </si>
  <si>
    <t>http://appsrv2016.cobachih.edu.mx/portal2/Portals/0/Documentos/Transparencia/OBLIGACIONES%20DE%20TRANSPARENCIA/2016/ALUMNOS2015-B.XLS</t>
  </si>
  <si>
    <t>http://appsrv2016.cobachih.edu.mx/portal2/Portals/0/Documentos/Transparencia/OBLIGACIONES%20DE%20TRANSPARENCIA/2016/POAEVALUACION.XLS</t>
  </si>
  <si>
    <t>http://www.sems.gob.mx/work/models/sems/Resource/11940/1/images/LineamientosFCIIEMS24012015.pdf</t>
  </si>
  <si>
    <t>http://www.dof.gob.mx/nota_detalle.php?codigo=5428175&amp;fecha=29/02/2014</t>
  </si>
  <si>
    <t>Programa Operativo Anual</t>
  </si>
  <si>
    <t>Ofreciendo una mejor calidad educativa a jovenes generando espacios dignos de aprendizaje.</t>
  </si>
  <si>
    <t>Mensualmente</t>
  </si>
  <si>
    <t>Total de Rehabilitaciones de infraestructura</t>
  </si>
  <si>
    <t>Mejorar la infraestructura en los planteles educativos a fin de garantizar la normalidad mínima educativa.</t>
  </si>
  <si>
    <t>Rehabilitar y dar mantenimiento básico a la infraestructura educativa existente.</t>
  </si>
  <si>
    <t>Auditoria Superior del Estado</t>
  </si>
  <si>
    <t>La secretaria de Hacienda nos notifica por medio de oficio la cancelacion con el monto correspondiente</t>
  </si>
  <si>
    <t>Reporte de omision de derechos otrogados por el programa a Contraloria Interna del Colegio de Bachilleres</t>
  </si>
  <si>
    <t>Los que corresponden a la contraloria del programa</t>
  </si>
  <si>
    <t>Guia Operativa 2016</t>
  </si>
  <si>
    <t>Instituciones de Educación Media Superior</t>
  </si>
  <si>
    <t>Por la Subsecretaría de Educación Media Superior con el Documento de Publicación de resultados del Fondo Concursable de Inversión en Infraestructura para Educación Media Superior 2015</t>
  </si>
  <si>
    <t>Por la Subsecretaría de Educación Media Superior con el Documento de Publicación de resultados del Fondo Concursable de Inversión en Infraestructura para Educación Media Superior 2016</t>
  </si>
  <si>
    <t>Por la Subsecretaría de Educación Media Superior con el Documento de Publicación de resultados del Fondo Concursable de Inversión en Infraestructura para Educación Media Superior 2017</t>
  </si>
  <si>
    <t>Por la Subsecretaría de Educación Media Superior con el Documento de Publicación de resultados del Fondo Concursable de Inversión en Infraestructura para Educación Media Superior 2018</t>
  </si>
  <si>
    <t>Por la Subsecretaría de Educación Media Superior con el Documento de Publicación de resultados del Fondo Concursable de Inversión en Infraestructura para Educación Media Superior 2019</t>
  </si>
  <si>
    <t>se distribuye mediante los coeficientes de matripula, inacistencia escolar decrecimiento de la apoblacion en edad escolar y del indice de marginacion; y el valor incremento presupuestal se distribulle de acuerdo a coeficiente de migracion interestatal</t>
  </si>
  <si>
    <t>Inversión a la Infraestructura para la Educación Media Superior</t>
  </si>
  <si>
    <t>Construcción e Inversión para Infraestructura física, educativa y bienes muebles</t>
  </si>
  <si>
    <t>Construcción y mantenimiento de infraestructura educativa</t>
  </si>
  <si>
    <t>Contrato de obra entre el Colegio de Bachilleres y el contratista de la obra</t>
  </si>
  <si>
    <t>Fondo de Aportaciones Multiples 2017</t>
  </si>
  <si>
    <t>SECRETARIA DE HACIENDA DEL ESTADO DE CHIHUAHUA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</si>
</sst>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2" fontId="0" fillId="0" borderId="0" xfId="5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2016/ALUMNOS2015-B.XLS" TargetMode="External" /><Relationship Id="rId2" Type="http://schemas.openxmlformats.org/officeDocument/2006/relationships/hyperlink" Target="http://appsrv2016.cobachih.edu.mx/portal2/Portals/0/Documentos/Transparencia/OBLIGACIONES%20DE%20TRANSPARENCIA/2016/ALUMNOS2015-B.XLS" TargetMode="External" /><Relationship Id="rId3" Type="http://schemas.openxmlformats.org/officeDocument/2006/relationships/hyperlink" Target="http://appsrv2016.cobachih.edu.mx/portal2/Portals/0/Documentos/Transparencia/OBLIGACIONES%20DE%20TRANSPARENCIA/2016/ALUMNOS2015-B.XLS" TargetMode="External" /><Relationship Id="rId4" Type="http://schemas.openxmlformats.org/officeDocument/2006/relationships/hyperlink" Target="http://appsrv2016.cobachih.edu.mx/portal2/Portals/0/Documentos/Transparencia/OBLIGACIONES%20DE%20TRANSPARENCIA/2016/ALUMNOS2015-B.XLS" TargetMode="External" /><Relationship Id="rId5" Type="http://schemas.openxmlformats.org/officeDocument/2006/relationships/hyperlink" Target="http://appsrv2016.cobachih.edu.mx/portal2/Portals/0/Documentos/Transparencia/OBLIGACIONES%20DE%20TRANSPARENCIA/2016/ALUMNOS2015-B.XLS" TargetMode="External" /><Relationship Id="rId6" Type="http://schemas.openxmlformats.org/officeDocument/2006/relationships/hyperlink" Target="http://appsrv2016.cobachih.edu.mx/portal2/Portals/0/Documentos/Transparencia/OBLIGACIONES%20DE%20TRANSPARENCIA/2016/ALUMNOS2015-B.XLS" TargetMode="External" /><Relationship Id="rId7" Type="http://schemas.openxmlformats.org/officeDocument/2006/relationships/hyperlink" Target="http://appsrv2016.cobachih.edu.mx/portal2/Portals/0/Documentos/Transparencia/OBLIGACIONES%20DE%20TRANSPARENCIA/2016/ALUMNOS2015-B.XLS" TargetMode="External" /><Relationship Id="rId8" Type="http://schemas.openxmlformats.org/officeDocument/2006/relationships/hyperlink" Target="../../../../../../../../../Downloads/ALUMNOS%202015-B.xlsx" TargetMode="External" /><Relationship Id="rId9" Type="http://schemas.openxmlformats.org/officeDocument/2006/relationships/hyperlink" Target="http://www.sems.gob.mx/work/models/sems/Resource/11940/1/images/LineamientosFCIIEMS24012015.pdf" TargetMode="External" /><Relationship Id="rId10" Type="http://schemas.openxmlformats.org/officeDocument/2006/relationships/hyperlink" Target="http://www.sems.gob.mx/work/models/sems/Resource/11940/1/images/LineamientosFCIIEMS24012015.pdf" TargetMode="External" /><Relationship Id="rId11" Type="http://schemas.openxmlformats.org/officeDocument/2006/relationships/hyperlink" Target="http://www.sems.gob.mx/work/models/sems/Resource/11940/1/images/LineamientosFCIIEMS24012015.pdf" TargetMode="External" /><Relationship Id="rId12" Type="http://schemas.openxmlformats.org/officeDocument/2006/relationships/hyperlink" Target="http://www.sems.gob.mx/work/models/sems/Resource/11940/1/images/LineamientosFCIIEMS24012015.pdf" TargetMode="External" /><Relationship Id="rId13" Type="http://schemas.openxmlformats.org/officeDocument/2006/relationships/hyperlink" Target="http://www.sems.gob.mx/work/models/sems/Resource/11940/1/images/LineamientosFCIIEMS24012015.pdf" TargetMode="External" /><Relationship Id="rId14" Type="http://schemas.openxmlformats.org/officeDocument/2006/relationships/hyperlink" Target="http://www.dof.gob.mx/nota_detalle.php?codigo=5428175&amp;fecha=29/02/2016" TargetMode="External" /><Relationship Id="rId15" Type="http://schemas.openxmlformats.org/officeDocument/2006/relationships/hyperlink" Target="http://appsrv2016.cobachih.edu.mx/portal2/Portals/0/Documentos/Transparencia/OBLIGACIONES%20DE%20TRANSPARENCIA/2016/POAEVALUACION.XLS" TargetMode="External" /><Relationship Id="rId16" Type="http://schemas.openxmlformats.org/officeDocument/2006/relationships/hyperlink" Target="http://appsrv2016.cobachih.edu.mx/portal2/Portals/0/Documentos/Transparencia/OBLIGACIONES%20DE%20TRANSPARENCIA/2016/ALUMNOS2015-B.XLS" TargetMode="External" /><Relationship Id="rId17" Type="http://schemas.openxmlformats.org/officeDocument/2006/relationships/hyperlink" Target="http://appsrv2016.cobachih.edu.mx/portal2/Portals/0/Documentos/Transparencia/OBLIGACIONES%20DE%20TRANSPARENCIA/2016/POAEVALUACION.XLS" TargetMode="External" /><Relationship Id="rId18" Type="http://schemas.openxmlformats.org/officeDocument/2006/relationships/hyperlink" Target="http://appsrv2016.cobachih.edu.mx/portal2/Portals/0/Documentos/Transparencia/OBLIGACIONES%20DE%20TRANSPARENCIA/2016/POAEVALUACION.XLS" TargetMode="External" /><Relationship Id="rId19" Type="http://schemas.openxmlformats.org/officeDocument/2006/relationships/hyperlink" Target="http://appsrv2016.cobachih.edu.mx/portal2/Portals/0/Documentos/Transparencia/OBLIGACIONES%20DE%20TRANSPARENCIA/2016/POAEVALUACION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43.421875" style="0" customWidth="1"/>
    <col min="10" max="10" width="51.57421875" style="0" customWidth="1"/>
    <col min="11" max="11" width="18.421875" style="0" customWidth="1"/>
    <col min="12" max="12" width="75.71093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72.281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1.7109375" style="0" bestFit="1" customWidth="1"/>
    <col min="25" max="25" width="24.140625" style="0" bestFit="1" customWidth="1"/>
    <col min="26" max="26" width="44.28125" style="0" bestFit="1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4.00390625" style="0" bestFit="1" customWidth="1"/>
    <col min="33" max="33" width="20.7109375" style="0" bestFit="1" customWidth="1"/>
    <col min="34" max="34" width="27.57421875" style="0" bestFit="1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39.0039062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6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7" s="15" customFormat="1" ht="63.75">
      <c r="A8" s="15" t="s">
        <v>0</v>
      </c>
      <c r="B8" s="15">
        <v>2015</v>
      </c>
      <c r="C8" s="15" t="s">
        <v>5</v>
      </c>
      <c r="D8" s="15">
        <f>+'Tabla 221376'!A4</f>
        <v>1</v>
      </c>
      <c r="E8" s="9" t="s">
        <v>181</v>
      </c>
      <c r="G8" s="5">
        <v>42445</v>
      </c>
      <c r="H8" s="5">
        <v>42735</v>
      </c>
      <c r="I8" s="9" t="s">
        <v>180</v>
      </c>
      <c r="J8" s="15">
        <f>+'Tabla 221375'!A4</f>
        <v>1</v>
      </c>
      <c r="K8" s="6">
        <v>50000</v>
      </c>
      <c r="L8" s="14" t="s">
        <v>171</v>
      </c>
      <c r="M8" s="12">
        <v>500000</v>
      </c>
      <c r="N8" s="13">
        <v>0</v>
      </c>
      <c r="O8" s="12">
        <v>448110.67</v>
      </c>
      <c r="P8" s="13">
        <v>51889.33</v>
      </c>
      <c r="Q8" s="13">
        <v>8962.21</v>
      </c>
      <c r="S8" s="7" t="s">
        <v>156</v>
      </c>
      <c r="T8" s="9" t="s">
        <v>170</v>
      </c>
      <c r="U8" s="9" t="s">
        <v>169</v>
      </c>
      <c r="V8" s="12">
        <v>193.87</v>
      </c>
      <c r="W8" s="12">
        <v>193.87</v>
      </c>
      <c r="X8" s="9" t="s">
        <v>168</v>
      </c>
      <c r="Y8" s="9" t="s">
        <v>167</v>
      </c>
      <c r="Z8" s="9" t="s">
        <v>166</v>
      </c>
      <c r="AB8" s="9"/>
      <c r="AC8" s="15" t="s">
        <v>165</v>
      </c>
      <c r="AF8" s="10" t="s">
        <v>163</v>
      </c>
      <c r="AG8" s="11" t="s">
        <v>164</v>
      </c>
      <c r="AH8" s="9" t="s">
        <v>162</v>
      </c>
      <c r="AI8" s="9" t="s">
        <v>162</v>
      </c>
      <c r="AJ8" s="15" t="s">
        <v>7</v>
      </c>
      <c r="AK8" s="9" t="s">
        <v>161</v>
      </c>
      <c r="AL8" s="9" t="s">
        <v>162</v>
      </c>
      <c r="AM8" s="15" t="s">
        <v>159</v>
      </c>
      <c r="AN8" s="9" t="s">
        <v>160</v>
      </c>
      <c r="AO8" s="15" t="s">
        <v>6</v>
      </c>
      <c r="AP8" s="15" t="s">
        <v>159</v>
      </c>
      <c r="AQ8" s="15" t="s">
        <v>11</v>
      </c>
      <c r="AR8" s="8" t="s">
        <v>157</v>
      </c>
      <c r="AS8" s="7" t="s">
        <v>156</v>
      </c>
      <c r="AU8" s="16">
        <v>42369</v>
      </c>
      <c r="AV8" s="7" t="s">
        <v>155</v>
      </c>
      <c r="AW8" s="5">
        <v>43024</v>
      </c>
      <c r="AX8" s="6" t="s">
        <v>152</v>
      </c>
      <c r="AY8" s="6">
        <v>2015</v>
      </c>
      <c r="AZ8" s="5">
        <v>42369</v>
      </c>
      <c r="BA8" s="6" t="s">
        <v>153</v>
      </c>
      <c r="BC8" s="13"/>
      <c r="BD8" s="15">
        <v>51889.330000000016</v>
      </c>
      <c r="BE8" s="15">
        <f>ROUND(BD8,2)</f>
        <v>51889.33</v>
      </c>
    </row>
    <row r="9" spans="1:57" s="15" customFormat="1" ht="63.75">
      <c r="A9" s="15" t="s">
        <v>0</v>
      </c>
      <c r="B9" s="15">
        <v>2015</v>
      </c>
      <c r="C9" s="15" t="s">
        <v>5</v>
      </c>
      <c r="D9" s="15">
        <f>+'Tabla 221376'!A4</f>
        <v>1</v>
      </c>
      <c r="E9" s="9" t="s">
        <v>181</v>
      </c>
      <c r="G9" s="5">
        <v>42410</v>
      </c>
      <c r="H9" s="5">
        <v>42735</v>
      </c>
      <c r="I9" s="9" t="s">
        <v>180</v>
      </c>
      <c r="J9" s="15">
        <f>+'Tabla 221375'!A4</f>
        <v>1</v>
      </c>
      <c r="K9" s="6">
        <v>50000</v>
      </c>
      <c r="L9" s="14" t="s">
        <v>172</v>
      </c>
      <c r="M9" s="12">
        <v>8000000</v>
      </c>
      <c r="N9" s="13">
        <v>0</v>
      </c>
      <c r="O9" s="12">
        <v>6159901.34</v>
      </c>
      <c r="P9" s="13">
        <v>1840098.66</v>
      </c>
      <c r="Q9" s="13">
        <v>123198.03</v>
      </c>
      <c r="S9" s="7" t="s">
        <v>156</v>
      </c>
      <c r="T9" s="9" t="s">
        <v>170</v>
      </c>
      <c r="U9" s="9" t="s">
        <v>169</v>
      </c>
      <c r="V9" s="12">
        <f>M9/2000</f>
        <v>4000</v>
      </c>
      <c r="W9" s="12">
        <v>4000</v>
      </c>
      <c r="X9" s="9" t="s">
        <v>168</v>
      </c>
      <c r="Y9" s="9" t="s">
        <v>167</v>
      </c>
      <c r="Z9" s="9" t="s">
        <v>166</v>
      </c>
      <c r="AB9" s="9"/>
      <c r="AC9" s="15" t="s">
        <v>165</v>
      </c>
      <c r="AF9" s="10" t="s">
        <v>163</v>
      </c>
      <c r="AG9" s="11" t="s">
        <v>164</v>
      </c>
      <c r="AH9" s="9" t="s">
        <v>162</v>
      </c>
      <c r="AI9" s="9" t="s">
        <v>162</v>
      </c>
      <c r="AJ9" s="15" t="s">
        <v>7</v>
      </c>
      <c r="AK9" s="9" t="s">
        <v>161</v>
      </c>
      <c r="AL9" s="9" t="s">
        <v>162</v>
      </c>
      <c r="AM9" s="15" t="s">
        <v>159</v>
      </c>
      <c r="AN9" s="9" t="s">
        <v>160</v>
      </c>
      <c r="AO9" s="15" t="s">
        <v>6</v>
      </c>
      <c r="AP9" s="15" t="s">
        <v>159</v>
      </c>
      <c r="AQ9" s="15" t="s">
        <v>11</v>
      </c>
      <c r="AR9" s="8" t="s">
        <v>157</v>
      </c>
      <c r="AS9" s="7" t="s">
        <v>156</v>
      </c>
      <c r="AU9" s="16">
        <v>42369</v>
      </c>
      <c r="AV9" s="7" t="s">
        <v>155</v>
      </c>
      <c r="AW9" s="5">
        <v>43024</v>
      </c>
      <c r="AX9" s="6" t="s">
        <v>152</v>
      </c>
      <c r="AY9" s="6">
        <v>2015</v>
      </c>
      <c r="AZ9" s="5">
        <v>42277</v>
      </c>
      <c r="BA9" s="6" t="s">
        <v>153</v>
      </c>
      <c r="BC9" s="13"/>
      <c r="BD9" s="15">
        <v>1840098.6600000001</v>
      </c>
      <c r="BE9" s="15">
        <f aca="true" t="shared" si="0" ref="BE9:BE14">ROUND(BD9,2)</f>
        <v>1840098.66</v>
      </c>
    </row>
    <row r="10" spans="1:57" s="15" customFormat="1" ht="63.75">
      <c r="A10" s="15" t="s">
        <v>0</v>
      </c>
      <c r="B10" s="15">
        <v>2015</v>
      </c>
      <c r="C10" s="15" t="s">
        <v>5</v>
      </c>
      <c r="D10" s="15">
        <f>+'Tabla 221376'!A4</f>
        <v>1</v>
      </c>
      <c r="E10" s="9" t="s">
        <v>181</v>
      </c>
      <c r="G10" s="5">
        <v>42410</v>
      </c>
      <c r="H10" s="5">
        <v>42735</v>
      </c>
      <c r="I10" s="9" t="s">
        <v>180</v>
      </c>
      <c r="J10" s="15">
        <f>+'Tabla 221375'!A4</f>
        <v>1</v>
      </c>
      <c r="K10" s="6">
        <v>50000</v>
      </c>
      <c r="L10" s="14" t="s">
        <v>173</v>
      </c>
      <c r="M10" s="12">
        <v>870000</v>
      </c>
      <c r="N10" s="13">
        <v>0</v>
      </c>
      <c r="O10" s="12">
        <v>693438.88</v>
      </c>
      <c r="P10" s="13">
        <v>176561.12</v>
      </c>
      <c r="Q10" s="13">
        <v>13868.78</v>
      </c>
      <c r="S10" s="7" t="s">
        <v>156</v>
      </c>
      <c r="T10" s="9" t="s">
        <v>170</v>
      </c>
      <c r="U10" s="9" t="s">
        <v>169</v>
      </c>
      <c r="V10" s="12">
        <f>M10/600</f>
        <v>1450</v>
      </c>
      <c r="W10" s="12">
        <f>V10</f>
        <v>1450</v>
      </c>
      <c r="X10" s="9" t="s">
        <v>168</v>
      </c>
      <c r="Y10" s="9" t="s">
        <v>167</v>
      </c>
      <c r="Z10" s="9" t="s">
        <v>166</v>
      </c>
      <c r="AB10" s="9"/>
      <c r="AC10" s="15" t="s">
        <v>165</v>
      </c>
      <c r="AF10" s="10" t="s">
        <v>163</v>
      </c>
      <c r="AG10" s="11" t="s">
        <v>164</v>
      </c>
      <c r="AH10" s="9" t="s">
        <v>162</v>
      </c>
      <c r="AI10" s="9" t="s">
        <v>162</v>
      </c>
      <c r="AJ10" s="15" t="s">
        <v>7</v>
      </c>
      <c r="AK10" s="9" t="s">
        <v>161</v>
      </c>
      <c r="AL10" s="9" t="s">
        <v>162</v>
      </c>
      <c r="AM10" s="15" t="s">
        <v>159</v>
      </c>
      <c r="AN10" s="9" t="s">
        <v>160</v>
      </c>
      <c r="AO10" s="15" t="s">
        <v>6</v>
      </c>
      <c r="AP10" s="15" t="s">
        <v>159</v>
      </c>
      <c r="AQ10" s="15" t="s">
        <v>11</v>
      </c>
      <c r="AR10" s="8" t="s">
        <v>157</v>
      </c>
      <c r="AS10" s="7" t="s">
        <v>156</v>
      </c>
      <c r="AU10" s="16">
        <v>42369</v>
      </c>
      <c r="AV10" s="7" t="s">
        <v>155</v>
      </c>
      <c r="AW10" s="5">
        <v>43024</v>
      </c>
      <c r="AX10" s="6" t="s">
        <v>152</v>
      </c>
      <c r="AY10" s="6">
        <v>2015</v>
      </c>
      <c r="AZ10" s="5">
        <v>42185</v>
      </c>
      <c r="BA10" s="6" t="s">
        <v>153</v>
      </c>
      <c r="BC10" s="13"/>
      <c r="BD10" s="15">
        <v>176561.12</v>
      </c>
      <c r="BE10" s="15">
        <f t="shared" si="0"/>
        <v>176561.12</v>
      </c>
    </row>
    <row r="11" spans="1:57" s="15" customFormat="1" ht="63.75">
      <c r="A11" s="15" t="s">
        <v>0</v>
      </c>
      <c r="B11" s="15">
        <v>2015</v>
      </c>
      <c r="C11" s="15" t="s">
        <v>5</v>
      </c>
      <c r="D11" s="15">
        <f>+'Tabla 221376'!A4</f>
        <v>1</v>
      </c>
      <c r="E11" s="9" t="s">
        <v>181</v>
      </c>
      <c r="G11" s="5">
        <v>42439</v>
      </c>
      <c r="H11" s="5">
        <v>42735</v>
      </c>
      <c r="I11" s="9" t="s">
        <v>180</v>
      </c>
      <c r="J11" s="15">
        <f>+'Tabla 221375'!A4</f>
        <v>1</v>
      </c>
      <c r="K11" s="6">
        <v>50000</v>
      </c>
      <c r="L11" s="14" t="s">
        <v>174</v>
      </c>
      <c r="M11" s="12">
        <v>4000000</v>
      </c>
      <c r="N11" s="13">
        <v>0</v>
      </c>
      <c r="O11" s="12">
        <v>3911578.32</v>
      </c>
      <c r="P11" s="13">
        <v>88421.68</v>
      </c>
      <c r="Q11" s="13">
        <v>78231.57</v>
      </c>
      <c r="S11" s="7" t="s">
        <v>156</v>
      </c>
      <c r="T11" s="9" t="s">
        <v>170</v>
      </c>
      <c r="U11" s="9" t="s">
        <v>169</v>
      </c>
      <c r="V11" s="12">
        <f>M11/686</f>
        <v>5830.903790087464</v>
      </c>
      <c r="W11" s="12">
        <f>V11</f>
        <v>5830.903790087464</v>
      </c>
      <c r="X11" s="9" t="s">
        <v>168</v>
      </c>
      <c r="Y11" s="9" t="s">
        <v>167</v>
      </c>
      <c r="Z11" s="9" t="s">
        <v>166</v>
      </c>
      <c r="AB11" s="9"/>
      <c r="AC11" s="15" t="s">
        <v>165</v>
      </c>
      <c r="AF11" s="10" t="s">
        <v>163</v>
      </c>
      <c r="AG11" s="11" t="s">
        <v>164</v>
      </c>
      <c r="AH11" s="9" t="s">
        <v>162</v>
      </c>
      <c r="AI11" s="9" t="s">
        <v>162</v>
      </c>
      <c r="AJ11" s="15" t="s">
        <v>7</v>
      </c>
      <c r="AK11" s="9" t="s">
        <v>161</v>
      </c>
      <c r="AL11" s="9" t="s">
        <v>162</v>
      </c>
      <c r="AM11" s="15" t="s">
        <v>159</v>
      </c>
      <c r="AN11" s="9" t="s">
        <v>160</v>
      </c>
      <c r="AO11" s="15" t="s">
        <v>6</v>
      </c>
      <c r="AP11" s="15" t="s">
        <v>159</v>
      </c>
      <c r="AQ11" s="15" t="s">
        <v>11</v>
      </c>
      <c r="AR11" s="8" t="s">
        <v>157</v>
      </c>
      <c r="AS11" s="7" t="s">
        <v>156</v>
      </c>
      <c r="AU11" s="16">
        <v>42369</v>
      </c>
      <c r="AV11" s="7" t="s">
        <v>155</v>
      </c>
      <c r="AW11" s="5">
        <v>43024</v>
      </c>
      <c r="AX11" s="6" t="s">
        <v>152</v>
      </c>
      <c r="AY11" s="6">
        <v>2015</v>
      </c>
      <c r="AZ11" s="5">
        <v>42094</v>
      </c>
      <c r="BA11" s="6" t="s">
        <v>153</v>
      </c>
      <c r="BC11" s="13"/>
      <c r="BD11" s="15">
        <v>88421.68000000017</v>
      </c>
      <c r="BE11" s="15">
        <f t="shared" si="0"/>
        <v>88421.68</v>
      </c>
    </row>
    <row r="12" spans="1:57" s="15" customFormat="1" ht="63.75">
      <c r="A12" s="15" t="s">
        <v>0</v>
      </c>
      <c r="B12" s="15">
        <v>2015</v>
      </c>
      <c r="C12" s="15" t="s">
        <v>5</v>
      </c>
      <c r="D12" s="15">
        <f>+'Tabla 221376'!A4</f>
        <v>1</v>
      </c>
      <c r="E12" s="9" t="s">
        <v>181</v>
      </c>
      <c r="G12" s="5">
        <v>42339</v>
      </c>
      <c r="H12" s="5">
        <v>42735</v>
      </c>
      <c r="I12" s="9" t="s">
        <v>180</v>
      </c>
      <c r="J12" s="15">
        <f>+'Tabla 221375'!A4</f>
        <v>1</v>
      </c>
      <c r="K12" s="6">
        <v>50000</v>
      </c>
      <c r="L12" s="14" t="s">
        <v>175</v>
      </c>
      <c r="M12" s="12">
        <v>6000000</v>
      </c>
      <c r="N12" s="13">
        <v>0</v>
      </c>
      <c r="O12" s="12">
        <v>3894183.51</v>
      </c>
      <c r="P12" s="13">
        <v>2105816.49</v>
      </c>
      <c r="Q12" s="13">
        <v>77883.67</v>
      </c>
      <c r="S12" s="7" t="s">
        <v>156</v>
      </c>
      <c r="T12" s="9" t="s">
        <v>170</v>
      </c>
      <c r="U12" s="9" t="s">
        <v>169</v>
      </c>
      <c r="V12" s="12">
        <f>M12/183</f>
        <v>32786.88524590164</v>
      </c>
      <c r="W12" s="12">
        <v>193.87</v>
      </c>
      <c r="X12" s="9" t="s">
        <v>168</v>
      </c>
      <c r="Y12" s="9" t="s">
        <v>167</v>
      </c>
      <c r="Z12" s="9" t="s">
        <v>166</v>
      </c>
      <c r="AB12" s="9"/>
      <c r="AC12" s="15" t="s">
        <v>165</v>
      </c>
      <c r="AF12" s="10" t="s">
        <v>163</v>
      </c>
      <c r="AG12" s="11" t="s">
        <v>164</v>
      </c>
      <c r="AH12" s="9" t="s">
        <v>162</v>
      </c>
      <c r="AI12" s="9" t="s">
        <v>162</v>
      </c>
      <c r="AJ12" s="15" t="s">
        <v>7</v>
      </c>
      <c r="AK12" s="9" t="s">
        <v>161</v>
      </c>
      <c r="AL12" s="9" t="s">
        <v>162</v>
      </c>
      <c r="AM12" s="15" t="s">
        <v>159</v>
      </c>
      <c r="AN12" s="9" t="s">
        <v>160</v>
      </c>
      <c r="AO12" s="15" t="s">
        <v>6</v>
      </c>
      <c r="AP12" s="15" t="s">
        <v>159</v>
      </c>
      <c r="AQ12" s="15" t="s">
        <v>11</v>
      </c>
      <c r="AR12" s="8" t="s">
        <v>157</v>
      </c>
      <c r="AS12" s="7" t="s">
        <v>156</v>
      </c>
      <c r="AU12" s="16">
        <v>42369</v>
      </c>
      <c r="AV12" s="7" t="s">
        <v>155</v>
      </c>
      <c r="AW12" s="5">
        <v>43024</v>
      </c>
      <c r="AX12" s="6" t="s">
        <v>152</v>
      </c>
      <c r="AY12" s="6">
        <v>2015</v>
      </c>
      <c r="AZ12" s="5">
        <v>42094</v>
      </c>
      <c r="BA12" s="6" t="s">
        <v>153</v>
      </c>
      <c r="BC12" s="13"/>
      <c r="BD12" s="15">
        <v>2105816.49</v>
      </c>
      <c r="BE12" s="15">
        <f t="shared" si="0"/>
        <v>2105816.49</v>
      </c>
    </row>
    <row r="13" spans="1:57" s="15" customFormat="1" ht="63.75">
      <c r="A13" s="15" t="s">
        <v>0</v>
      </c>
      <c r="B13" s="15">
        <v>2015</v>
      </c>
      <c r="C13" s="15" t="s">
        <v>5</v>
      </c>
      <c r="D13" s="15">
        <f>+'Tabla 221376'!A4</f>
        <v>1</v>
      </c>
      <c r="E13" s="9" t="s">
        <v>181</v>
      </c>
      <c r="G13" s="5">
        <v>42005</v>
      </c>
      <c r="H13" s="5">
        <v>42369</v>
      </c>
      <c r="I13" s="9" t="s">
        <v>180</v>
      </c>
      <c r="J13" s="15">
        <f>+'Tabla 221375'!A4</f>
        <v>1</v>
      </c>
      <c r="K13" s="6">
        <v>5000</v>
      </c>
      <c r="L13" s="14" t="s">
        <v>176</v>
      </c>
      <c r="M13" s="12">
        <f>1106041+405264+28278+1246</f>
        <v>1540829</v>
      </c>
      <c r="N13" s="12">
        <v>0</v>
      </c>
      <c r="O13" s="12">
        <v>1540829</v>
      </c>
      <c r="P13" s="12">
        <v>0</v>
      </c>
      <c r="Q13" s="13">
        <v>30816.58</v>
      </c>
      <c r="S13" s="7" t="s">
        <v>156</v>
      </c>
      <c r="T13" s="9" t="s">
        <v>170</v>
      </c>
      <c r="U13" s="9" t="s">
        <v>169</v>
      </c>
      <c r="V13" s="12">
        <v>11246.92</v>
      </c>
      <c r="W13" s="12">
        <v>11246.92</v>
      </c>
      <c r="X13" s="9" t="s">
        <v>168</v>
      </c>
      <c r="Y13" s="9" t="s">
        <v>167</v>
      </c>
      <c r="Z13" s="9" t="s">
        <v>166</v>
      </c>
      <c r="AB13" s="9"/>
      <c r="AC13" s="15" t="s">
        <v>165</v>
      </c>
      <c r="AF13" s="10" t="s">
        <v>163</v>
      </c>
      <c r="AG13" s="11" t="s">
        <v>164</v>
      </c>
      <c r="AH13" s="9" t="s">
        <v>162</v>
      </c>
      <c r="AI13" s="9" t="s">
        <v>162</v>
      </c>
      <c r="AJ13" s="15" t="s">
        <v>7</v>
      </c>
      <c r="AK13" s="9" t="s">
        <v>161</v>
      </c>
      <c r="AL13" s="9" t="s">
        <v>162</v>
      </c>
      <c r="AM13" s="15" t="s">
        <v>159</v>
      </c>
      <c r="AN13" s="9" t="s">
        <v>160</v>
      </c>
      <c r="AO13" s="15" t="s">
        <v>6</v>
      </c>
      <c r="AP13" s="15" t="s">
        <v>159</v>
      </c>
      <c r="AQ13" s="15" t="s">
        <v>11</v>
      </c>
      <c r="AR13" s="8" t="s">
        <v>158</v>
      </c>
      <c r="AS13" s="7" t="s">
        <v>156</v>
      </c>
      <c r="AU13" s="16">
        <v>42369</v>
      </c>
      <c r="AV13" s="7" t="s">
        <v>155</v>
      </c>
      <c r="AW13" s="5">
        <v>43024</v>
      </c>
      <c r="AX13" s="6" t="s">
        <v>152</v>
      </c>
      <c r="AY13" s="6">
        <v>2015</v>
      </c>
      <c r="AZ13" s="5">
        <v>42094</v>
      </c>
      <c r="BA13" s="6" t="s">
        <v>154</v>
      </c>
      <c r="BC13" s="12"/>
      <c r="BD13" s="15">
        <v>0</v>
      </c>
      <c r="BE13" s="15">
        <f t="shared" si="0"/>
        <v>0</v>
      </c>
    </row>
    <row r="14" spans="1:57" s="15" customFormat="1" ht="63.75">
      <c r="A14" s="15" t="s">
        <v>0</v>
      </c>
      <c r="B14" s="15">
        <v>2015</v>
      </c>
      <c r="C14" s="15" t="s">
        <v>5</v>
      </c>
      <c r="D14" s="15">
        <f>+'Tabla 221376'!A4</f>
        <v>1</v>
      </c>
      <c r="E14" s="9" t="s">
        <v>181</v>
      </c>
      <c r="G14" s="5">
        <v>42005</v>
      </c>
      <c r="H14" s="5">
        <v>42369</v>
      </c>
      <c r="I14" s="9" t="s">
        <v>180</v>
      </c>
      <c r="J14" s="15">
        <f>+'Tabla 221375'!A4</f>
        <v>1</v>
      </c>
      <c r="K14" s="6">
        <v>5000</v>
      </c>
      <c r="L14" s="14" t="s">
        <v>176</v>
      </c>
      <c r="M14" s="12">
        <f>2099431+405264</f>
        <v>2504695</v>
      </c>
      <c r="N14" s="13">
        <v>0</v>
      </c>
      <c r="O14" s="12">
        <v>2504695</v>
      </c>
      <c r="P14" s="13">
        <v>0</v>
      </c>
      <c r="Q14" s="13">
        <v>50093.9</v>
      </c>
      <c r="S14" s="7" t="s">
        <v>156</v>
      </c>
      <c r="T14" s="9" t="s">
        <v>170</v>
      </c>
      <c r="U14" s="9" t="s">
        <v>169</v>
      </c>
      <c r="V14" s="12">
        <v>4930.5</v>
      </c>
      <c r="W14" s="12">
        <v>4930.5</v>
      </c>
      <c r="X14" s="9" t="s">
        <v>168</v>
      </c>
      <c r="Y14" s="9" t="s">
        <v>167</v>
      </c>
      <c r="Z14" s="9" t="s">
        <v>166</v>
      </c>
      <c r="AB14" s="9"/>
      <c r="AC14" s="15" t="s">
        <v>165</v>
      </c>
      <c r="AF14" s="10" t="s">
        <v>163</v>
      </c>
      <c r="AG14" s="11" t="s">
        <v>164</v>
      </c>
      <c r="AH14" s="9" t="s">
        <v>162</v>
      </c>
      <c r="AI14" s="9" t="s">
        <v>162</v>
      </c>
      <c r="AJ14" s="15" t="s">
        <v>7</v>
      </c>
      <c r="AK14" s="9" t="s">
        <v>161</v>
      </c>
      <c r="AL14" s="9" t="s">
        <v>162</v>
      </c>
      <c r="AM14" s="15" t="s">
        <v>159</v>
      </c>
      <c r="AN14" s="9" t="s">
        <v>160</v>
      </c>
      <c r="AO14" s="15" t="s">
        <v>6</v>
      </c>
      <c r="AP14" s="15" t="s">
        <v>159</v>
      </c>
      <c r="AQ14" s="15" t="s">
        <v>11</v>
      </c>
      <c r="AR14" s="7" t="s">
        <v>155</v>
      </c>
      <c r="AS14" s="7" t="s">
        <v>156</v>
      </c>
      <c r="AU14" s="16">
        <v>42369</v>
      </c>
      <c r="AV14" s="7" t="s">
        <v>155</v>
      </c>
      <c r="AW14" s="5">
        <v>43024</v>
      </c>
      <c r="AX14" s="6" t="s">
        <v>152</v>
      </c>
      <c r="AY14" s="6">
        <v>2015</v>
      </c>
      <c r="AZ14" s="5">
        <v>42094</v>
      </c>
      <c r="BA14" s="6" t="s">
        <v>154</v>
      </c>
      <c r="BC14" s="13"/>
      <c r="BD14" s="15">
        <v>0</v>
      </c>
      <c r="BE14" s="15">
        <f t="shared" si="0"/>
        <v>0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hyperlinks>
    <hyperlink ref="AV8" r:id="rId1" display="http://appsrv2016.cobachih.edu.mx/portal2/Portals/0/Documentos/Transparencia/OBLIGACIONES%20DE%20TRANSPARENCIA/2016/ALUMNOS2015-B.XLS"/>
    <hyperlink ref="AV9" r:id="rId2" display="http://appsrv2016.cobachih.edu.mx/portal2/Portals/0/Documentos/Transparencia/OBLIGACIONES%20DE%20TRANSPARENCIA/2016/ALUMNOS2015-B.XLS"/>
    <hyperlink ref="AV10" r:id="rId3" display="http://appsrv2016.cobachih.edu.mx/portal2/Portals/0/Documentos/Transparencia/OBLIGACIONES%20DE%20TRANSPARENCIA/2016/ALUMNOS2015-B.XLS"/>
    <hyperlink ref="AV11" r:id="rId4" display="http://appsrv2016.cobachih.edu.mx/portal2/Portals/0/Documentos/Transparencia/OBLIGACIONES%20DE%20TRANSPARENCIA/2016/ALUMNOS2015-B.XLS"/>
    <hyperlink ref="AV12" r:id="rId5" display="http://appsrv2016.cobachih.edu.mx/portal2/Portals/0/Documentos/Transparencia/OBLIGACIONES%20DE%20TRANSPARENCIA/2016/ALUMNOS2015-B.XLS"/>
    <hyperlink ref="AV13" r:id="rId6" display="http://appsrv2016.cobachih.edu.mx/portal2/Portals/0/Documentos/Transparencia/OBLIGACIONES%20DE%20TRANSPARENCIA/2016/ALUMNOS2015-B.XLS"/>
    <hyperlink ref="AV14" r:id="rId7" display="http://appsrv2016.cobachih.edu.mx/portal2/Portals/0/Documentos/Transparencia/OBLIGACIONES%20DE%20TRANSPARENCIA/2016/ALUMNOS2015-B.XLS"/>
    <hyperlink ref="AR9:AR14" r:id="rId8" display="ALUMNOS 2015-B.xlsx"/>
    <hyperlink ref="AR8" r:id="rId9" display="http://www.sems.gob.mx/work/models/sems/Resource/11940/1/images/LineamientosFCIIEMS24012015.pdf"/>
    <hyperlink ref="AR9" r:id="rId10" display="http://www.sems.gob.mx/work/models/sems/Resource/11940/1/images/LineamientosFCIIEMS24012015.pdf"/>
    <hyperlink ref="AR10" r:id="rId11" display="http://www.sems.gob.mx/work/models/sems/Resource/11940/1/images/LineamientosFCIIEMS24012015.pdf"/>
    <hyperlink ref="AR11" r:id="rId12" display="http://www.sems.gob.mx/work/models/sems/Resource/11940/1/images/LineamientosFCIIEMS24012015.pdf"/>
    <hyperlink ref="AR12" r:id="rId13" display="http://www.sems.gob.mx/work/models/sems/Resource/11940/1/images/LineamientosFCIIEMS24012015.pdf"/>
    <hyperlink ref="AR13" r:id="rId14" display="http://www.dof.gob.mx/nota_detalle.php?codigo=5428175&amp;fecha=29/02/2016"/>
    <hyperlink ref="AS8:AS14" r:id="rId15" display="http://appsrv2016.cobachih.edu.mx/portal2/Portals/0/Documentos/Transparencia/OBLIGACIONES%20DE%20TRANSPARENCIA/2016/POAEVALUACION.XLS"/>
    <hyperlink ref="AR14" r:id="rId16" display="http://appsrv2016.cobachih.edu.mx/portal2/Portals/0/Documentos/Transparencia/OBLIGACIONES%20DE%20TRANSPARENCIA/2016/ALUMNOS2015-B.XLS"/>
    <hyperlink ref="S8:S9" r:id="rId17" display="http://appsrv2016.cobachih.edu.mx/portal2/Portals/0/Documentos/Transparencia/OBLIGACIONES%20DE%20TRANSPARENCIA/2016/POAEVALUACION.XLS"/>
    <hyperlink ref="S10:S13" r:id="rId18" display="http://appsrv2016.cobachih.edu.mx/portal2/Portals/0/Documentos/Transparencia/OBLIGACIONES%20DE%20TRANSPARENCIA/2016/POAEVALUACION.XLS"/>
    <hyperlink ref="S14" r:id="rId19" display="http://appsrv2016.cobachih.edu.mx/portal2/Portals/0/Documentos/Transparencia/OBLIGACIONES%20DE%20TRANSPARENCIA/2016/POAEVALUACION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2" ht="12.75">
      <c r="A4">
        <v>1</v>
      </c>
      <c r="B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44.140625" style="0" customWidth="1"/>
    <col min="4" max="4" width="22.7109375" style="0" customWidth="1"/>
    <col min="5" max="5" width="50.28125" style="0" bestFit="1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s="15" customFormat="1" ht="25.5">
      <c r="A4" s="15">
        <v>1</v>
      </c>
      <c r="B4" s="15" t="s">
        <v>177</v>
      </c>
      <c r="C4" s="15" t="s">
        <v>178</v>
      </c>
      <c r="D4" s="15" t="s">
        <v>100</v>
      </c>
      <c r="E4" s="15" t="s">
        <v>179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YESENIA GONZALEZ CARRILLO</dc:creator>
  <cp:keywords/>
  <dc:description/>
  <cp:lastModifiedBy>raquel</cp:lastModifiedBy>
  <dcterms:created xsi:type="dcterms:W3CDTF">2017-11-02T19:12:28Z</dcterms:created>
  <dcterms:modified xsi:type="dcterms:W3CDTF">2017-11-21T19:35:58Z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